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840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xlguru.sharepoint.com/sites/curriculums/Shared Documents/GoSkills/Power BI/Source Data/"/>
    </mc:Choice>
  </mc:AlternateContent>
  <xr:revisionPtr revIDLastSave="18" documentId="E86692B806F21B2539C31F3423110F743AE759E1" xr6:coauthVersionLast="21" xr6:coauthVersionMax="21" xr10:uidLastSave="{06DBFD8B-2578-446B-B33E-DFEC8091E99C}"/>
  <bookViews>
    <workbookView xWindow="0" yWindow="0" windowWidth="28800" windowHeight="13425" xr2:uid="{1EAED074-B1DC-44CC-A504-EDA17D700786}"/>
  </bookViews>
  <sheets>
    <sheet name="Sheet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22" i="1" l="1"/>
  <c r="AB23" i="1"/>
  <c r="AB24" i="1"/>
  <c r="AB25" i="1"/>
  <c r="AB26" i="1"/>
  <c r="AB27" i="1"/>
  <c r="A2" i="1" l="1"/>
  <c r="AB28" i="1"/>
  <c r="AB19" i="1"/>
  <c r="AB18" i="1"/>
  <c r="AB17" i="1"/>
  <c r="AB16" i="1"/>
  <c r="AB15" i="1"/>
  <c r="AB14" i="1"/>
  <c r="AB11" i="1"/>
  <c r="AB10" i="1"/>
  <c r="AB9" i="1"/>
  <c r="AB8" i="1"/>
  <c r="AB7" i="1"/>
  <c r="AB6" i="1"/>
  <c r="O6" i="1"/>
  <c r="O12" i="1" s="1"/>
  <c r="O7" i="1"/>
  <c r="O8" i="1"/>
  <c r="O9" i="1"/>
  <c r="O10" i="1"/>
  <c r="O11" i="1"/>
  <c r="O14" i="1"/>
  <c r="O15" i="1"/>
  <c r="O16" i="1"/>
  <c r="O20" i="1" s="1"/>
  <c r="O17" i="1"/>
  <c r="O18" i="1"/>
  <c r="O19" i="1"/>
  <c r="O22" i="1"/>
  <c r="O23" i="1"/>
  <c r="O24" i="1"/>
  <c r="O25" i="1"/>
  <c r="O26" i="1"/>
  <c r="O27" i="1"/>
  <c r="AA28" i="1"/>
  <c r="Z28" i="1"/>
  <c r="Y28" i="1"/>
  <c r="X28" i="1"/>
  <c r="W28" i="1"/>
  <c r="V28" i="1"/>
  <c r="V29" i="1" s="1"/>
  <c r="U28" i="1"/>
  <c r="T28" i="1"/>
  <c r="S28" i="1"/>
  <c r="R28" i="1"/>
  <c r="Q28" i="1"/>
  <c r="P28" i="1"/>
  <c r="N28" i="1"/>
  <c r="M28" i="1"/>
  <c r="L28" i="1"/>
  <c r="K28" i="1"/>
  <c r="J28" i="1"/>
  <c r="I28" i="1"/>
  <c r="H28" i="1"/>
  <c r="G28" i="1"/>
  <c r="F28" i="1"/>
  <c r="E28" i="1"/>
  <c r="D28" i="1"/>
  <c r="C28" i="1"/>
  <c r="AA20" i="1"/>
  <c r="Z20" i="1"/>
  <c r="Z29" i="1" s="1"/>
  <c r="Y20" i="1"/>
  <c r="X20" i="1"/>
  <c r="W20" i="1"/>
  <c r="V20" i="1"/>
  <c r="U20" i="1"/>
  <c r="T20" i="1"/>
  <c r="T29" i="1" s="1"/>
  <c r="S20" i="1"/>
  <c r="R20" i="1"/>
  <c r="R29" i="1" s="1"/>
  <c r="Q20" i="1"/>
  <c r="P20" i="1"/>
  <c r="N20" i="1"/>
  <c r="M20" i="1"/>
  <c r="L20" i="1"/>
  <c r="K20" i="1"/>
  <c r="J20" i="1"/>
  <c r="I20" i="1"/>
  <c r="H20" i="1"/>
  <c r="G20" i="1"/>
  <c r="F20" i="1"/>
  <c r="E20" i="1"/>
  <c r="D20" i="1"/>
  <c r="C20" i="1"/>
  <c r="C12" i="1"/>
  <c r="D12" i="1"/>
  <c r="E12" i="1"/>
  <c r="E29" i="1" s="1"/>
  <c r="F12" i="1"/>
  <c r="G12" i="1"/>
  <c r="H12" i="1"/>
  <c r="I12" i="1"/>
  <c r="I29" i="1" s="1"/>
  <c r="J12" i="1"/>
  <c r="K12" i="1"/>
  <c r="L12" i="1"/>
  <c r="M12" i="1"/>
  <c r="M29" i="1" s="1"/>
  <c r="N12" i="1"/>
  <c r="P12" i="1"/>
  <c r="Q12" i="1"/>
  <c r="R12" i="1"/>
  <c r="S12" i="1"/>
  <c r="T12" i="1"/>
  <c r="U12" i="1"/>
  <c r="V12" i="1"/>
  <c r="W12" i="1"/>
  <c r="X12" i="1"/>
  <c r="Y12" i="1"/>
  <c r="Z12" i="1"/>
  <c r="AA12" i="1"/>
  <c r="P4" i="1"/>
  <c r="AB4" i="1" s="1"/>
  <c r="R4" i="1"/>
  <c r="V4" i="1"/>
  <c r="Z4" i="1"/>
  <c r="O4" i="1"/>
  <c r="D4" i="1"/>
  <c r="E4" i="1" s="1"/>
  <c r="F4" i="1" s="1"/>
  <c r="G4" i="1" s="1"/>
  <c r="H4" i="1" s="1"/>
  <c r="I4" i="1" s="1"/>
  <c r="J4" i="1" s="1"/>
  <c r="K4" i="1" s="1"/>
  <c r="L4" i="1" s="1"/>
  <c r="M4" i="1" s="1"/>
  <c r="N4" i="1" s="1"/>
  <c r="AA4" i="1" s="1"/>
  <c r="L29" i="1" l="1"/>
  <c r="H29" i="1"/>
  <c r="D29" i="1"/>
  <c r="O28" i="1"/>
  <c r="O29" i="1" s="1"/>
  <c r="K29" i="1"/>
  <c r="G29" i="1"/>
  <c r="C29" i="1"/>
  <c r="X29" i="1"/>
  <c r="P29" i="1"/>
  <c r="Y29" i="1"/>
  <c r="U29" i="1"/>
  <c r="Q29" i="1"/>
  <c r="AA29" i="1"/>
  <c r="W29" i="1"/>
  <c r="S29" i="1"/>
  <c r="N29" i="1"/>
  <c r="J29" i="1"/>
  <c r="F29" i="1"/>
  <c r="AB20" i="1"/>
  <c r="AB29" i="1" s="1"/>
  <c r="AB12" i="1"/>
  <c r="Y4" i="1"/>
  <c r="U4" i="1"/>
  <c r="Q4" i="1"/>
  <c r="X4" i="1"/>
  <c r="T4" i="1"/>
  <c r="W4" i="1"/>
  <c r="S4" i="1"/>
</calcChain>
</file>

<file path=xl/sharedStrings.xml><?xml version="1.0" encoding="utf-8"?>
<sst xmlns="http://schemas.openxmlformats.org/spreadsheetml/2006/main" count="27" uniqueCount="15">
  <si>
    <t>Bottled Beer</t>
  </si>
  <si>
    <t>Canned Beer</t>
  </si>
  <si>
    <t>Coolers/Ciders</t>
  </si>
  <si>
    <t>Draft Beer</t>
  </si>
  <si>
    <t>Liquor</t>
  </si>
  <si>
    <t>Wine</t>
  </si>
  <si>
    <t>Total Budget</t>
  </si>
  <si>
    <t>Ethical Development</t>
  </si>
  <si>
    <t>Ethical Development Total</t>
  </si>
  <si>
    <t>Tax Evader</t>
  </si>
  <si>
    <t>Tax Evader Total</t>
  </si>
  <si>
    <t>The Squintz</t>
  </si>
  <si>
    <t>The Squintz Total</t>
  </si>
  <si>
    <t>Budgeted Sales</t>
  </si>
  <si>
    <t>Loaded Pencil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</si>
</sst>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/>
      </top>
      <bottom style="thin">
        <color theme="4"/>
      </bottom>
      <diagonal/>
    </border>
    <border>
      <left/>
      <right/>
      <top style="thin">
        <color theme="4" tint="0.3999755851924192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">
    <xf numFmtId="0" fontId="0" fillId="0" borderId="0" xfId="0"/>
    <xf numFmtId="0" fontId="2" fillId="2" borderId="1" xfId="0" applyFont="1" applyFill="1" applyBorder="1"/>
    <xf numFmtId="14" fontId="2" fillId="2" borderId="1" xfId="0" applyNumberFormat="1" applyFont="1" applyFill="1" applyBorder="1"/>
    <xf numFmtId="0" fontId="2" fillId="3" borderId="1" xfId="0" applyFont="1" applyFill="1" applyBorder="1"/>
    <xf numFmtId="0" fontId="2" fillId="0" borderId="1" xfId="0" applyFont="1" applyBorder="1"/>
    <xf numFmtId="0" fontId="2" fillId="0" borderId="2" xfId="0" applyFont="1" applyBorder="1"/>
    <xf numFmtId="0" fontId="2" fillId="2" borderId="3" xfId="0" applyFont="1" applyFill="1" applyBorder="1"/>
    <xf numFmtId="43" fontId="2" fillId="0" borderId="1" xfId="1" applyFont="1" applyBorder="1"/>
    <xf numFmtId="43" fontId="2" fillId="3" borderId="1" xfId="1" applyFont="1" applyFill="1" applyBorder="1"/>
    <xf numFmtId="43" fontId="0" fillId="3" borderId="0" xfId="1" applyFont="1" applyFill="1"/>
    <xf numFmtId="43" fontId="2" fillId="0" borderId="2" xfId="1" applyFont="1" applyBorder="1"/>
    <xf numFmtId="43" fontId="2" fillId="3" borderId="2" xfId="1" applyFont="1" applyFill="1" applyBorder="1"/>
    <xf numFmtId="43" fontId="2" fillId="2" borderId="3" xfId="1" applyFont="1" applyFill="1" applyBorder="1"/>
    <xf numFmtId="43" fontId="0" fillId="4" borderId="0" xfId="1" applyFont="1" applyFill="1"/>
    <xf numFmtId="14" fontId="2" fillId="5" borderId="1" xfId="0" applyNumberFormat="1" applyFont="1" applyFill="1" applyBorder="1"/>
    <xf numFmtId="0" fontId="3" fillId="0" borderId="0" xfId="0" applyFont="1"/>
    <xf numFmtId="43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AA84D-BD9C-41D5-A234-7CBFFAF9CD76}">
  <dimension ref="A1:AB37"/>
  <sheetViews>
    <sheetView tabSelected="1" workbookViewId="0">
      <selection activeCell="C1" sqref="C1:N1048576"/>
    </sheetView>
  </sheetViews>
  <sheetFormatPr defaultRowHeight="15" x14ac:dyDescent="0.25"/>
  <cols>
    <col min="1" max="1" width="5.85546875" customWidth="1"/>
    <col min="2" max="2" width="17.28515625" customWidth="1"/>
    <col min="3" max="11" width="10.5703125" bestFit="1" customWidth="1"/>
    <col min="12" max="14" width="10.85546875" bestFit="1" customWidth="1"/>
    <col min="15" max="15" width="11.5703125" bestFit="1" customWidth="1"/>
    <col min="16" max="24" width="10.5703125" bestFit="1" customWidth="1"/>
    <col min="25" max="27" width="10.85546875" bestFit="1" customWidth="1"/>
    <col min="28" max="28" width="11.5703125" bestFit="1" customWidth="1"/>
  </cols>
  <sheetData>
    <row r="1" spans="1:28" ht="21" x14ac:dyDescent="0.35">
      <c r="A1" s="15" t="s">
        <v>14</v>
      </c>
    </row>
    <row r="2" spans="1:28" ht="21" x14ac:dyDescent="0.35">
      <c r="A2" s="15" t="str">
        <f>"Sales budget for the 2 years ended "&amp;TEXT(EOMONTH(C4,23),"mmm dd, yyyy")</f>
        <v>Sales budget for the 2 years ended Dec 31, 2016</v>
      </c>
    </row>
    <row r="4" spans="1:28" x14ac:dyDescent="0.25">
      <c r="A4" s="1" t="s">
        <v>13</v>
      </c>
      <c r="B4" s="1"/>
      <c r="C4" s="14">
        <v>42035</v>
      </c>
      <c r="D4" s="2">
        <f t="shared" ref="D4:N4" si="0">EOMONTH(C4,1)</f>
        <v>42063</v>
      </c>
      <c r="E4" s="2">
        <f t="shared" si="0"/>
        <v>42094</v>
      </c>
      <c r="F4" s="2">
        <f t="shared" si="0"/>
        <v>42124</v>
      </c>
      <c r="G4" s="2">
        <f t="shared" si="0"/>
        <v>42155</v>
      </c>
      <c r="H4" s="2">
        <f t="shared" si="0"/>
        <v>42185</v>
      </c>
      <c r="I4" s="2">
        <f t="shared" si="0"/>
        <v>42216</v>
      </c>
      <c r="J4" s="2">
        <f t="shared" si="0"/>
        <v>42247</v>
      </c>
      <c r="K4" s="2">
        <f t="shared" si="0"/>
        <v>42277</v>
      </c>
      <c r="L4" s="2">
        <f t="shared" si="0"/>
        <v>42308</v>
      </c>
      <c r="M4" s="2">
        <f t="shared" si="0"/>
        <v>42338</v>
      </c>
      <c r="N4" s="2">
        <f t="shared" si="0"/>
        <v>42369</v>
      </c>
      <c r="O4" s="3" t="str">
        <f>"Total "&amp;YEAR(C4)</f>
        <v>Total 2015</v>
      </c>
      <c r="P4" s="2">
        <f t="shared" ref="P4:AA4" si="1">EOMONTH(C4,12)</f>
        <v>42400</v>
      </c>
      <c r="Q4" s="2">
        <f t="shared" si="1"/>
        <v>42429</v>
      </c>
      <c r="R4" s="2">
        <f t="shared" si="1"/>
        <v>42460</v>
      </c>
      <c r="S4" s="2">
        <f t="shared" si="1"/>
        <v>42490</v>
      </c>
      <c r="T4" s="2">
        <f t="shared" si="1"/>
        <v>42521</v>
      </c>
      <c r="U4" s="2">
        <f t="shared" si="1"/>
        <v>42551</v>
      </c>
      <c r="V4" s="2">
        <f t="shared" si="1"/>
        <v>42582</v>
      </c>
      <c r="W4" s="2">
        <f t="shared" si="1"/>
        <v>42613</v>
      </c>
      <c r="X4" s="2">
        <f t="shared" si="1"/>
        <v>42643</v>
      </c>
      <c r="Y4" s="2">
        <f t="shared" si="1"/>
        <v>42674</v>
      </c>
      <c r="Z4" s="2">
        <f t="shared" si="1"/>
        <v>42704</v>
      </c>
      <c r="AA4" s="2">
        <f t="shared" si="1"/>
        <v>42735</v>
      </c>
      <c r="AB4" s="3" t="str">
        <f>"Total "&amp;YEAR(P4)</f>
        <v>Total 2016</v>
      </c>
    </row>
    <row r="5" spans="1:28" x14ac:dyDescent="0.25">
      <c r="A5" s="4" t="s">
        <v>7</v>
      </c>
      <c r="B5" s="4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8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8"/>
    </row>
    <row r="6" spans="1:28" x14ac:dyDescent="0.25">
      <c r="B6" t="s">
        <v>0</v>
      </c>
      <c r="C6" s="13">
        <v>2587.2000000000003</v>
      </c>
      <c r="D6" s="13">
        <v>2587.2000000000003</v>
      </c>
      <c r="E6" s="13">
        <v>2587.2000000000003</v>
      </c>
      <c r="F6" s="13">
        <v>3234</v>
      </c>
      <c r="G6" s="13">
        <v>5174.4000000000005</v>
      </c>
      <c r="H6" s="13">
        <v>7761.5999999999995</v>
      </c>
      <c r="I6" s="13">
        <v>9055.2000000000007</v>
      </c>
      <c r="J6" s="13">
        <v>9055.2000000000007</v>
      </c>
      <c r="K6" s="13">
        <v>9055.2000000000007</v>
      </c>
      <c r="L6" s="13">
        <v>5174.4000000000005</v>
      </c>
      <c r="M6" s="13">
        <v>2587.2000000000003</v>
      </c>
      <c r="N6" s="13">
        <v>5821.2</v>
      </c>
      <c r="O6" s="9">
        <f t="shared" ref="O6:O11" si="2">SUM(C6:N6)</f>
        <v>64679.999999999993</v>
      </c>
      <c r="P6" s="13">
        <v>2772</v>
      </c>
      <c r="Q6" s="13">
        <v>2772</v>
      </c>
      <c r="R6" s="13">
        <v>2772</v>
      </c>
      <c r="S6" s="13">
        <v>3465</v>
      </c>
      <c r="T6" s="13">
        <v>5544</v>
      </c>
      <c r="U6" s="13">
        <v>8316</v>
      </c>
      <c r="V6" s="13">
        <v>9702</v>
      </c>
      <c r="W6" s="13">
        <v>9702</v>
      </c>
      <c r="X6" s="13">
        <v>9702</v>
      </c>
      <c r="Y6" s="13">
        <v>5544</v>
      </c>
      <c r="Z6" s="13">
        <v>2772</v>
      </c>
      <c r="AA6" s="13">
        <v>6237</v>
      </c>
      <c r="AB6" s="9">
        <f t="shared" ref="AB6:AB11" si="3">SUM(P6:AA6)</f>
        <v>69300</v>
      </c>
    </row>
    <row r="7" spans="1:28" x14ac:dyDescent="0.25">
      <c r="B7" t="s">
        <v>1</v>
      </c>
      <c r="C7" s="13">
        <v>4527.6000000000004</v>
      </c>
      <c r="D7" s="13">
        <v>4527.6000000000004</v>
      </c>
      <c r="E7" s="13">
        <v>4527.6000000000004</v>
      </c>
      <c r="F7" s="13">
        <v>5659.5</v>
      </c>
      <c r="G7" s="13">
        <v>9055.2000000000007</v>
      </c>
      <c r="H7" s="13">
        <v>13582.8</v>
      </c>
      <c r="I7" s="13">
        <v>15846.6</v>
      </c>
      <c r="J7" s="13">
        <v>15846.6</v>
      </c>
      <c r="K7" s="13">
        <v>15846.6</v>
      </c>
      <c r="L7" s="13">
        <v>9055.2000000000007</v>
      </c>
      <c r="M7" s="13">
        <v>4527.6000000000004</v>
      </c>
      <c r="N7" s="13">
        <v>10187.1</v>
      </c>
      <c r="O7" s="9">
        <f t="shared" si="2"/>
        <v>113190.00000000001</v>
      </c>
      <c r="P7" s="13">
        <v>4851</v>
      </c>
      <c r="Q7" s="13">
        <v>4851</v>
      </c>
      <c r="R7" s="13">
        <v>4851</v>
      </c>
      <c r="S7" s="13">
        <v>6063.8</v>
      </c>
      <c r="T7" s="13">
        <v>9702</v>
      </c>
      <c r="U7" s="13">
        <v>14553</v>
      </c>
      <c r="V7" s="13">
        <v>16978.5</v>
      </c>
      <c r="W7" s="13">
        <v>16978.5</v>
      </c>
      <c r="X7" s="13">
        <v>16978.5</v>
      </c>
      <c r="Y7" s="13">
        <v>9702</v>
      </c>
      <c r="Z7" s="13">
        <v>4851</v>
      </c>
      <c r="AA7" s="13">
        <v>10914.8</v>
      </c>
      <c r="AB7" s="9">
        <f t="shared" si="3"/>
        <v>121275.1</v>
      </c>
    </row>
    <row r="8" spans="1:28" x14ac:dyDescent="0.25">
      <c r="B8" t="s">
        <v>2</v>
      </c>
      <c r="C8" s="13">
        <v>1570.8000000000002</v>
      </c>
      <c r="D8" s="13">
        <v>1570.8000000000002</v>
      </c>
      <c r="E8" s="13">
        <v>1570.8000000000002</v>
      </c>
      <c r="F8" s="13">
        <v>1963.5</v>
      </c>
      <c r="G8" s="13">
        <v>3141.6000000000004</v>
      </c>
      <c r="H8" s="13">
        <v>4712.3999999999996</v>
      </c>
      <c r="I8" s="13">
        <v>5497.7999999999993</v>
      </c>
      <c r="J8" s="13">
        <v>5497.7999999999993</v>
      </c>
      <c r="K8" s="13">
        <v>5497.7999999999993</v>
      </c>
      <c r="L8" s="13">
        <v>3141.6000000000004</v>
      </c>
      <c r="M8" s="13">
        <v>1570.8000000000002</v>
      </c>
      <c r="N8" s="13">
        <v>3534.3</v>
      </c>
      <c r="O8" s="9">
        <f t="shared" si="2"/>
        <v>39270</v>
      </c>
      <c r="P8" s="13">
        <v>1683</v>
      </c>
      <c r="Q8" s="13">
        <v>1683</v>
      </c>
      <c r="R8" s="13">
        <v>1683</v>
      </c>
      <c r="S8" s="13">
        <v>2103.8000000000002</v>
      </c>
      <c r="T8" s="13">
        <v>3366</v>
      </c>
      <c r="U8" s="13">
        <v>5049</v>
      </c>
      <c r="V8" s="13">
        <v>5890.5</v>
      </c>
      <c r="W8" s="13">
        <v>5890.5</v>
      </c>
      <c r="X8" s="13">
        <v>5890.5</v>
      </c>
      <c r="Y8" s="13">
        <v>3366</v>
      </c>
      <c r="Z8" s="13">
        <v>1683</v>
      </c>
      <c r="AA8" s="13">
        <v>3786.8</v>
      </c>
      <c r="AB8" s="9">
        <f t="shared" si="3"/>
        <v>42075.100000000006</v>
      </c>
    </row>
    <row r="9" spans="1:28" x14ac:dyDescent="0.25">
      <c r="B9" t="s">
        <v>3</v>
      </c>
      <c r="C9" s="13">
        <v>9517.2000000000007</v>
      </c>
      <c r="D9" s="13">
        <v>9517.2000000000007</v>
      </c>
      <c r="E9" s="13">
        <v>9517.2000000000007</v>
      </c>
      <c r="F9" s="13">
        <v>11896.5</v>
      </c>
      <c r="G9" s="13">
        <v>19034.400000000001</v>
      </c>
      <c r="H9" s="13">
        <v>28551.599999999999</v>
      </c>
      <c r="I9" s="13">
        <v>33310.199999999997</v>
      </c>
      <c r="J9" s="13">
        <v>33310.199999999997</v>
      </c>
      <c r="K9" s="13">
        <v>33310.199999999997</v>
      </c>
      <c r="L9" s="13">
        <v>19034.400000000001</v>
      </c>
      <c r="M9" s="13">
        <v>9517.2000000000007</v>
      </c>
      <c r="N9" s="13">
        <v>21413.699999999997</v>
      </c>
      <c r="O9" s="9">
        <f t="shared" si="2"/>
        <v>237930</v>
      </c>
      <c r="P9" s="13">
        <v>10197</v>
      </c>
      <c r="Q9" s="13">
        <v>10197</v>
      </c>
      <c r="R9" s="13">
        <v>10197</v>
      </c>
      <c r="S9" s="13">
        <v>12746.199999999999</v>
      </c>
      <c r="T9" s="13">
        <v>20394</v>
      </c>
      <c r="U9" s="13">
        <v>30591</v>
      </c>
      <c r="V9" s="13">
        <v>35689.5</v>
      </c>
      <c r="W9" s="13">
        <v>35689.5</v>
      </c>
      <c r="X9" s="13">
        <v>35689.5</v>
      </c>
      <c r="Y9" s="13">
        <v>20394</v>
      </c>
      <c r="Z9" s="13">
        <v>10197</v>
      </c>
      <c r="AA9" s="13">
        <v>22943.200000000001</v>
      </c>
      <c r="AB9" s="9">
        <f t="shared" si="3"/>
        <v>254924.90000000002</v>
      </c>
    </row>
    <row r="10" spans="1:28" x14ac:dyDescent="0.25">
      <c r="B10" t="s">
        <v>4</v>
      </c>
      <c r="C10" s="13">
        <v>4712.3999999999996</v>
      </c>
      <c r="D10" s="13">
        <v>4712.3999999999996</v>
      </c>
      <c r="E10" s="13">
        <v>4712.3999999999996</v>
      </c>
      <c r="F10" s="13">
        <v>5890.5</v>
      </c>
      <c r="G10" s="13">
        <v>9424.7999999999993</v>
      </c>
      <c r="H10" s="13">
        <v>14137.2</v>
      </c>
      <c r="I10" s="13">
        <v>16493.399999999998</v>
      </c>
      <c r="J10" s="13">
        <v>16493.399999999998</v>
      </c>
      <c r="K10" s="13">
        <v>16493.399999999998</v>
      </c>
      <c r="L10" s="13">
        <v>9424.7999999999993</v>
      </c>
      <c r="M10" s="13">
        <v>4712.3999999999996</v>
      </c>
      <c r="N10" s="13">
        <v>10602.9</v>
      </c>
      <c r="O10" s="9">
        <f t="shared" si="2"/>
        <v>117809.99999999997</v>
      </c>
      <c r="P10" s="13">
        <v>5049</v>
      </c>
      <c r="Q10" s="13">
        <v>5049</v>
      </c>
      <c r="R10" s="13">
        <v>5049</v>
      </c>
      <c r="S10" s="13">
        <v>6311.2</v>
      </c>
      <c r="T10" s="13">
        <v>10098</v>
      </c>
      <c r="U10" s="13">
        <v>15147</v>
      </c>
      <c r="V10" s="13">
        <v>17671.5</v>
      </c>
      <c r="W10" s="13">
        <v>17671.5</v>
      </c>
      <c r="X10" s="13">
        <v>17671.5</v>
      </c>
      <c r="Y10" s="13">
        <v>10098</v>
      </c>
      <c r="Z10" s="13">
        <v>5049</v>
      </c>
      <c r="AA10" s="13">
        <v>11360.2</v>
      </c>
      <c r="AB10" s="9">
        <f t="shared" si="3"/>
        <v>126224.9</v>
      </c>
    </row>
    <row r="11" spans="1:28" x14ac:dyDescent="0.25">
      <c r="B11" t="s">
        <v>5</v>
      </c>
      <c r="C11" s="13">
        <v>11827.2</v>
      </c>
      <c r="D11" s="13">
        <v>11827.2</v>
      </c>
      <c r="E11" s="13">
        <v>11827.2</v>
      </c>
      <c r="F11" s="13">
        <v>14784</v>
      </c>
      <c r="G11" s="13">
        <v>23654.400000000001</v>
      </c>
      <c r="H11" s="13">
        <v>35481.599999999999</v>
      </c>
      <c r="I11" s="13">
        <v>41395.200000000004</v>
      </c>
      <c r="J11" s="13">
        <v>41395.200000000004</v>
      </c>
      <c r="K11" s="13">
        <v>41395.200000000004</v>
      </c>
      <c r="L11" s="13">
        <v>23654.400000000001</v>
      </c>
      <c r="M11" s="13">
        <v>11827.2</v>
      </c>
      <c r="N11" s="13">
        <v>26611.199999999997</v>
      </c>
      <c r="O11" s="9">
        <f t="shared" si="2"/>
        <v>295680.00000000006</v>
      </c>
      <c r="P11" s="13">
        <v>12672</v>
      </c>
      <c r="Q11" s="13">
        <v>12672</v>
      </c>
      <c r="R11" s="13">
        <v>12672</v>
      </c>
      <c r="S11" s="13">
        <v>15840</v>
      </c>
      <c r="T11" s="13">
        <v>25344</v>
      </c>
      <c r="U11" s="13">
        <v>38016</v>
      </c>
      <c r="V11" s="13">
        <v>44352</v>
      </c>
      <c r="W11" s="13">
        <v>44352</v>
      </c>
      <c r="X11" s="13">
        <v>44352</v>
      </c>
      <c r="Y11" s="13">
        <v>25344</v>
      </c>
      <c r="Z11" s="13">
        <v>12672</v>
      </c>
      <c r="AA11" s="13">
        <v>28512</v>
      </c>
      <c r="AB11" s="9">
        <f t="shared" si="3"/>
        <v>316800</v>
      </c>
    </row>
    <row r="12" spans="1:28" x14ac:dyDescent="0.25">
      <c r="A12" s="5" t="s">
        <v>8</v>
      </c>
      <c r="B12" s="5"/>
      <c r="C12" s="10">
        <f t="shared" ref="C12:AB12" si="4">SUBTOTAL(9,C5:C11)</f>
        <v>34742.400000000009</v>
      </c>
      <c r="D12" s="10">
        <f t="shared" si="4"/>
        <v>34742.400000000009</v>
      </c>
      <c r="E12" s="10">
        <f t="shared" si="4"/>
        <v>34742.400000000009</v>
      </c>
      <c r="F12" s="10">
        <f t="shared" si="4"/>
        <v>43428</v>
      </c>
      <c r="G12" s="10">
        <f t="shared" si="4"/>
        <v>69484.800000000017</v>
      </c>
      <c r="H12" s="10">
        <f t="shared" si="4"/>
        <v>104227.19999999998</v>
      </c>
      <c r="I12" s="10">
        <f t="shared" si="4"/>
        <v>121598.39999999999</v>
      </c>
      <c r="J12" s="10">
        <f t="shared" si="4"/>
        <v>121598.39999999999</v>
      </c>
      <c r="K12" s="10">
        <f t="shared" si="4"/>
        <v>121598.39999999999</v>
      </c>
      <c r="L12" s="10">
        <f t="shared" si="4"/>
        <v>69484.800000000017</v>
      </c>
      <c r="M12" s="10">
        <f t="shared" si="4"/>
        <v>34742.400000000009</v>
      </c>
      <c r="N12" s="10">
        <f t="shared" si="4"/>
        <v>78170.399999999994</v>
      </c>
      <c r="O12" s="11">
        <f t="shared" si="4"/>
        <v>868560</v>
      </c>
      <c r="P12" s="10">
        <f t="shared" si="4"/>
        <v>37224</v>
      </c>
      <c r="Q12" s="10">
        <f t="shared" si="4"/>
        <v>37224</v>
      </c>
      <c r="R12" s="10">
        <f t="shared" si="4"/>
        <v>37224</v>
      </c>
      <c r="S12" s="10">
        <f t="shared" si="4"/>
        <v>46530</v>
      </c>
      <c r="T12" s="10">
        <f t="shared" si="4"/>
        <v>74448</v>
      </c>
      <c r="U12" s="10">
        <f t="shared" si="4"/>
        <v>111672</v>
      </c>
      <c r="V12" s="10">
        <f t="shared" si="4"/>
        <v>130284</v>
      </c>
      <c r="W12" s="10">
        <f t="shared" si="4"/>
        <v>130284</v>
      </c>
      <c r="X12" s="10">
        <f t="shared" si="4"/>
        <v>130284</v>
      </c>
      <c r="Y12" s="10">
        <f t="shared" si="4"/>
        <v>74448</v>
      </c>
      <c r="Z12" s="10">
        <f t="shared" si="4"/>
        <v>37224</v>
      </c>
      <c r="AA12" s="10">
        <f t="shared" si="4"/>
        <v>83754</v>
      </c>
      <c r="AB12" s="11">
        <f t="shared" si="4"/>
        <v>930600</v>
      </c>
    </row>
    <row r="13" spans="1:28" x14ac:dyDescent="0.25">
      <c r="A13" s="4" t="s">
        <v>9</v>
      </c>
      <c r="B13" s="4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8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8"/>
    </row>
    <row r="14" spans="1:28" x14ac:dyDescent="0.25">
      <c r="B14" t="s">
        <v>0</v>
      </c>
      <c r="C14" s="13">
        <v>2587.2000000000003</v>
      </c>
      <c r="D14" s="13">
        <v>2587.2000000000003</v>
      </c>
      <c r="E14" s="13">
        <v>2587.2000000000003</v>
      </c>
      <c r="F14" s="13">
        <v>3234</v>
      </c>
      <c r="G14" s="13">
        <v>5174.4000000000005</v>
      </c>
      <c r="H14" s="13">
        <v>7761.5999999999995</v>
      </c>
      <c r="I14" s="13">
        <v>9055.2000000000007</v>
      </c>
      <c r="J14" s="13">
        <v>9055.2000000000007</v>
      </c>
      <c r="K14" s="13">
        <v>9055.2000000000007</v>
      </c>
      <c r="L14" s="13">
        <v>5174.4000000000005</v>
      </c>
      <c r="M14" s="13">
        <v>2587.2000000000003</v>
      </c>
      <c r="N14" s="13">
        <v>5821.2</v>
      </c>
      <c r="O14" s="9">
        <f t="shared" ref="O14:O19" si="5">SUM(C14:N14)</f>
        <v>64679.999999999993</v>
      </c>
      <c r="P14" s="13">
        <v>2772</v>
      </c>
      <c r="Q14" s="13">
        <v>2772</v>
      </c>
      <c r="R14" s="13">
        <v>2772</v>
      </c>
      <c r="S14" s="13">
        <v>3465</v>
      </c>
      <c r="T14" s="13">
        <v>5544</v>
      </c>
      <c r="U14" s="13">
        <v>8316</v>
      </c>
      <c r="V14" s="13">
        <v>9702</v>
      </c>
      <c r="W14" s="13">
        <v>9702</v>
      </c>
      <c r="X14" s="13">
        <v>9702</v>
      </c>
      <c r="Y14" s="13">
        <v>5544</v>
      </c>
      <c r="Z14" s="13">
        <v>2772</v>
      </c>
      <c r="AA14" s="13">
        <v>6237</v>
      </c>
      <c r="AB14" s="9">
        <f t="shared" ref="AB14:AB19" si="6">SUM(P14:AA14)</f>
        <v>69300</v>
      </c>
    </row>
    <row r="15" spans="1:28" x14ac:dyDescent="0.25">
      <c r="B15" t="s">
        <v>1</v>
      </c>
      <c r="C15" s="13">
        <v>4527.6000000000004</v>
      </c>
      <c r="D15" s="13">
        <v>4527.6000000000004</v>
      </c>
      <c r="E15" s="13">
        <v>4527.6000000000004</v>
      </c>
      <c r="F15" s="13">
        <v>5659.5</v>
      </c>
      <c r="G15" s="13">
        <v>9055.2000000000007</v>
      </c>
      <c r="H15" s="13">
        <v>13582.8</v>
      </c>
      <c r="I15" s="13">
        <v>15846.6</v>
      </c>
      <c r="J15" s="13">
        <v>15846.6</v>
      </c>
      <c r="K15" s="13">
        <v>15846.6</v>
      </c>
      <c r="L15" s="13">
        <v>9055.2000000000007</v>
      </c>
      <c r="M15" s="13">
        <v>4527.6000000000004</v>
      </c>
      <c r="N15" s="13">
        <v>10187.1</v>
      </c>
      <c r="O15" s="9">
        <f t="shared" si="5"/>
        <v>113190.00000000001</v>
      </c>
      <c r="P15" s="13">
        <v>4851</v>
      </c>
      <c r="Q15" s="13">
        <v>4851</v>
      </c>
      <c r="R15" s="13">
        <v>4851</v>
      </c>
      <c r="S15" s="13">
        <v>6063.8</v>
      </c>
      <c r="T15" s="13">
        <v>9702</v>
      </c>
      <c r="U15" s="13">
        <v>14553</v>
      </c>
      <c r="V15" s="13">
        <v>16978.5</v>
      </c>
      <c r="W15" s="13">
        <v>16978.5</v>
      </c>
      <c r="X15" s="13">
        <v>16978.5</v>
      </c>
      <c r="Y15" s="13">
        <v>9702</v>
      </c>
      <c r="Z15" s="13">
        <v>4851</v>
      </c>
      <c r="AA15" s="13">
        <v>10914.8</v>
      </c>
      <c r="AB15" s="9">
        <f t="shared" si="6"/>
        <v>121275.1</v>
      </c>
    </row>
    <row r="16" spans="1:28" x14ac:dyDescent="0.25">
      <c r="B16" t="s">
        <v>2</v>
      </c>
      <c r="C16" s="13">
        <v>1570.8000000000002</v>
      </c>
      <c r="D16" s="13">
        <v>1570.8000000000002</v>
      </c>
      <c r="E16" s="13">
        <v>1570.8000000000002</v>
      </c>
      <c r="F16" s="13">
        <v>1963.5</v>
      </c>
      <c r="G16" s="13">
        <v>3141.6000000000004</v>
      </c>
      <c r="H16" s="13">
        <v>4712.3999999999996</v>
      </c>
      <c r="I16" s="13">
        <v>5497.7999999999993</v>
      </c>
      <c r="J16" s="13">
        <v>5497.7999999999993</v>
      </c>
      <c r="K16" s="13">
        <v>5497.7999999999993</v>
      </c>
      <c r="L16" s="13">
        <v>3141.6000000000004</v>
      </c>
      <c r="M16" s="13">
        <v>1570.8000000000002</v>
      </c>
      <c r="N16" s="13">
        <v>3534.3</v>
      </c>
      <c r="O16" s="9">
        <f t="shared" si="5"/>
        <v>39270</v>
      </c>
      <c r="P16" s="13">
        <v>1683</v>
      </c>
      <c r="Q16" s="13">
        <v>1683</v>
      </c>
      <c r="R16" s="13">
        <v>1683</v>
      </c>
      <c r="S16" s="13">
        <v>2103.8000000000002</v>
      </c>
      <c r="T16" s="13">
        <v>3366</v>
      </c>
      <c r="U16" s="13">
        <v>5049</v>
      </c>
      <c r="V16" s="13">
        <v>5890.5</v>
      </c>
      <c r="W16" s="13">
        <v>5890.5</v>
      </c>
      <c r="X16" s="13">
        <v>5890.5</v>
      </c>
      <c r="Y16" s="13">
        <v>3366</v>
      </c>
      <c r="Z16" s="13">
        <v>1683</v>
      </c>
      <c r="AA16" s="13">
        <v>3786.8</v>
      </c>
      <c r="AB16" s="9">
        <f t="shared" si="6"/>
        <v>42075.100000000006</v>
      </c>
    </row>
    <row r="17" spans="1:28" x14ac:dyDescent="0.25">
      <c r="B17" t="s">
        <v>3</v>
      </c>
      <c r="C17" s="13">
        <v>9517.2000000000007</v>
      </c>
      <c r="D17" s="13">
        <v>9517.2000000000007</v>
      </c>
      <c r="E17" s="13">
        <v>9517.2000000000007</v>
      </c>
      <c r="F17" s="13">
        <v>11896.5</v>
      </c>
      <c r="G17" s="13">
        <v>19034.400000000001</v>
      </c>
      <c r="H17" s="13">
        <v>28551.599999999999</v>
      </c>
      <c r="I17" s="13">
        <v>33310.199999999997</v>
      </c>
      <c r="J17" s="13">
        <v>33310.199999999997</v>
      </c>
      <c r="K17" s="13">
        <v>33310.199999999997</v>
      </c>
      <c r="L17" s="13">
        <v>19034.400000000001</v>
      </c>
      <c r="M17" s="13">
        <v>9517.2000000000007</v>
      </c>
      <c r="N17" s="13">
        <v>21413.699999999997</v>
      </c>
      <c r="O17" s="9">
        <f t="shared" si="5"/>
        <v>237930</v>
      </c>
      <c r="P17" s="13">
        <v>10197</v>
      </c>
      <c r="Q17" s="13">
        <v>10197</v>
      </c>
      <c r="R17" s="13">
        <v>10197</v>
      </c>
      <c r="S17" s="13">
        <v>12746.199999999999</v>
      </c>
      <c r="T17" s="13">
        <v>20394</v>
      </c>
      <c r="U17" s="13">
        <v>30591</v>
      </c>
      <c r="V17" s="13">
        <v>35689.5</v>
      </c>
      <c r="W17" s="13">
        <v>35689.5</v>
      </c>
      <c r="X17" s="13">
        <v>35689.5</v>
      </c>
      <c r="Y17" s="13">
        <v>20394</v>
      </c>
      <c r="Z17" s="13">
        <v>10197</v>
      </c>
      <c r="AA17" s="13">
        <v>22943.200000000001</v>
      </c>
      <c r="AB17" s="9">
        <f t="shared" si="6"/>
        <v>254924.90000000002</v>
      </c>
    </row>
    <row r="18" spans="1:28" x14ac:dyDescent="0.25">
      <c r="B18" t="s">
        <v>4</v>
      </c>
      <c r="C18" s="13">
        <v>4712.3999999999996</v>
      </c>
      <c r="D18" s="13">
        <v>4712.3999999999996</v>
      </c>
      <c r="E18" s="13">
        <v>4712.3999999999996</v>
      </c>
      <c r="F18" s="13">
        <v>5890.5</v>
      </c>
      <c r="G18" s="13">
        <v>9424.7999999999993</v>
      </c>
      <c r="H18" s="13">
        <v>14137.2</v>
      </c>
      <c r="I18" s="13">
        <v>16493.399999999998</v>
      </c>
      <c r="J18" s="13">
        <v>16493.399999999998</v>
      </c>
      <c r="K18" s="13">
        <v>16493.399999999998</v>
      </c>
      <c r="L18" s="13">
        <v>9424.7999999999993</v>
      </c>
      <c r="M18" s="13">
        <v>4712.3999999999996</v>
      </c>
      <c r="N18" s="13">
        <v>10602.9</v>
      </c>
      <c r="O18" s="9">
        <f t="shared" si="5"/>
        <v>117809.99999999997</v>
      </c>
      <c r="P18" s="13">
        <v>5049</v>
      </c>
      <c r="Q18" s="13">
        <v>5049</v>
      </c>
      <c r="R18" s="13">
        <v>5049</v>
      </c>
      <c r="S18" s="13">
        <v>6311.2</v>
      </c>
      <c r="T18" s="13">
        <v>10098</v>
      </c>
      <c r="U18" s="13">
        <v>15147</v>
      </c>
      <c r="V18" s="13">
        <v>17671.5</v>
      </c>
      <c r="W18" s="13">
        <v>17671.5</v>
      </c>
      <c r="X18" s="13">
        <v>17671.5</v>
      </c>
      <c r="Y18" s="13">
        <v>10098</v>
      </c>
      <c r="Z18" s="13">
        <v>5049</v>
      </c>
      <c r="AA18" s="13">
        <v>11360.2</v>
      </c>
      <c r="AB18" s="9">
        <f t="shared" si="6"/>
        <v>126224.9</v>
      </c>
    </row>
    <row r="19" spans="1:28" x14ac:dyDescent="0.25">
      <c r="B19" t="s">
        <v>5</v>
      </c>
      <c r="C19" s="13">
        <v>11827.2</v>
      </c>
      <c r="D19" s="13">
        <v>11827.2</v>
      </c>
      <c r="E19" s="13">
        <v>11827.2</v>
      </c>
      <c r="F19" s="13">
        <v>14784</v>
      </c>
      <c r="G19" s="13">
        <v>23654.400000000001</v>
      </c>
      <c r="H19" s="13">
        <v>35481.599999999999</v>
      </c>
      <c r="I19" s="13">
        <v>41395.200000000004</v>
      </c>
      <c r="J19" s="13">
        <v>41395.200000000004</v>
      </c>
      <c r="K19" s="13">
        <v>41395.200000000004</v>
      </c>
      <c r="L19" s="13">
        <v>23654.400000000001</v>
      </c>
      <c r="M19" s="13">
        <v>11827.2</v>
      </c>
      <c r="N19" s="13">
        <v>26611.199999999997</v>
      </c>
      <c r="O19" s="9">
        <f t="shared" si="5"/>
        <v>295680.00000000006</v>
      </c>
      <c r="P19" s="13">
        <v>12672</v>
      </c>
      <c r="Q19" s="13">
        <v>12672</v>
      </c>
      <c r="R19" s="13">
        <v>12672</v>
      </c>
      <c r="S19" s="13">
        <v>15840</v>
      </c>
      <c r="T19" s="13">
        <v>25344</v>
      </c>
      <c r="U19" s="13">
        <v>38016</v>
      </c>
      <c r="V19" s="13">
        <v>44352</v>
      </c>
      <c r="W19" s="13">
        <v>44352</v>
      </c>
      <c r="X19" s="13">
        <v>44352</v>
      </c>
      <c r="Y19" s="13">
        <v>25344</v>
      </c>
      <c r="Z19" s="13">
        <v>12672</v>
      </c>
      <c r="AA19" s="13">
        <v>28512</v>
      </c>
      <c r="AB19" s="9">
        <f t="shared" si="6"/>
        <v>316800</v>
      </c>
    </row>
    <row r="20" spans="1:28" x14ac:dyDescent="0.25">
      <c r="A20" s="5" t="s">
        <v>10</v>
      </c>
      <c r="B20" s="5"/>
      <c r="C20" s="10">
        <f t="shared" ref="C20" si="7">SUBTOTAL(9,C13:C19)</f>
        <v>34742.400000000009</v>
      </c>
      <c r="D20" s="10">
        <f t="shared" ref="D20" si="8">SUBTOTAL(9,D13:D19)</f>
        <v>34742.400000000009</v>
      </c>
      <c r="E20" s="10">
        <f t="shared" ref="E20" si="9">SUBTOTAL(9,E13:E19)</f>
        <v>34742.400000000009</v>
      </c>
      <c r="F20" s="10">
        <f t="shared" ref="F20" si="10">SUBTOTAL(9,F13:F19)</f>
        <v>43428</v>
      </c>
      <c r="G20" s="10">
        <f t="shared" ref="G20" si="11">SUBTOTAL(9,G13:G19)</f>
        <v>69484.800000000017</v>
      </c>
      <c r="H20" s="10">
        <f t="shared" ref="H20" si="12">SUBTOTAL(9,H13:H19)</f>
        <v>104227.19999999998</v>
      </c>
      <c r="I20" s="10">
        <f t="shared" ref="I20" si="13">SUBTOTAL(9,I13:I19)</f>
        <v>121598.39999999999</v>
      </c>
      <c r="J20" s="10">
        <f t="shared" ref="J20" si="14">SUBTOTAL(9,J13:J19)</f>
        <v>121598.39999999999</v>
      </c>
      <c r="K20" s="10">
        <f t="shared" ref="K20" si="15">SUBTOTAL(9,K13:K19)</f>
        <v>121598.39999999999</v>
      </c>
      <c r="L20" s="10">
        <f t="shared" ref="L20" si="16">SUBTOTAL(9,L13:L19)</f>
        <v>69484.800000000017</v>
      </c>
      <c r="M20" s="10">
        <f t="shared" ref="M20" si="17">SUBTOTAL(9,M13:M19)</f>
        <v>34742.400000000009</v>
      </c>
      <c r="N20" s="10">
        <f t="shared" ref="N20" si="18">SUBTOTAL(9,N13:N19)</f>
        <v>78170.399999999994</v>
      </c>
      <c r="O20" s="11">
        <f t="shared" ref="O20" si="19">SUBTOTAL(9,O13:O19)</f>
        <v>868560</v>
      </c>
      <c r="P20" s="10">
        <f t="shared" ref="P20" si="20">SUBTOTAL(9,P13:P19)</f>
        <v>37224</v>
      </c>
      <c r="Q20" s="10">
        <f t="shared" ref="Q20" si="21">SUBTOTAL(9,Q13:Q19)</f>
        <v>37224</v>
      </c>
      <c r="R20" s="10">
        <f t="shared" ref="R20" si="22">SUBTOTAL(9,R13:R19)</f>
        <v>37224</v>
      </c>
      <c r="S20" s="10">
        <f t="shared" ref="S20" si="23">SUBTOTAL(9,S13:S19)</f>
        <v>46530</v>
      </c>
      <c r="T20" s="10">
        <f t="shared" ref="T20" si="24">SUBTOTAL(9,T13:T19)</f>
        <v>74448</v>
      </c>
      <c r="U20" s="10">
        <f t="shared" ref="U20" si="25">SUBTOTAL(9,U13:U19)</f>
        <v>111672</v>
      </c>
      <c r="V20" s="10">
        <f t="shared" ref="V20" si="26">SUBTOTAL(9,V13:V19)</f>
        <v>130284</v>
      </c>
      <c r="W20" s="10">
        <f t="shared" ref="W20" si="27">SUBTOTAL(9,W13:W19)</f>
        <v>130284</v>
      </c>
      <c r="X20" s="10">
        <f t="shared" ref="X20" si="28">SUBTOTAL(9,X13:X19)</f>
        <v>130284</v>
      </c>
      <c r="Y20" s="10">
        <f t="shared" ref="Y20" si="29">SUBTOTAL(9,Y13:Y19)</f>
        <v>74448</v>
      </c>
      <c r="Z20" s="10">
        <f t="shared" ref="Z20" si="30">SUBTOTAL(9,Z13:Z19)</f>
        <v>37224</v>
      </c>
      <c r="AA20" s="10">
        <f t="shared" ref="AA20:AB20" si="31">SUBTOTAL(9,AA13:AA19)</f>
        <v>83754</v>
      </c>
      <c r="AB20" s="11">
        <f t="shared" si="31"/>
        <v>930600</v>
      </c>
    </row>
    <row r="21" spans="1:28" x14ac:dyDescent="0.25">
      <c r="A21" s="4" t="s">
        <v>11</v>
      </c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8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8"/>
    </row>
    <row r="22" spans="1:28" x14ac:dyDescent="0.25">
      <c r="B22" t="s">
        <v>0</v>
      </c>
      <c r="C22" s="13">
        <v>2665.6</v>
      </c>
      <c r="D22" s="13">
        <v>2665.6</v>
      </c>
      <c r="E22" s="13">
        <v>2665.6</v>
      </c>
      <c r="F22" s="13">
        <v>3332</v>
      </c>
      <c r="G22" s="13">
        <v>5331.2</v>
      </c>
      <c r="H22" s="13">
        <v>7996.7999999999993</v>
      </c>
      <c r="I22" s="13">
        <v>9329.6</v>
      </c>
      <c r="J22" s="13">
        <v>9329.6</v>
      </c>
      <c r="K22" s="13">
        <v>9329.6</v>
      </c>
      <c r="L22" s="13">
        <v>5331.2</v>
      </c>
      <c r="M22" s="13">
        <v>2665.6</v>
      </c>
      <c r="N22" s="13">
        <v>5997.6</v>
      </c>
      <c r="O22" s="9">
        <f t="shared" ref="O22:O27" si="32">SUM(C22:N22)</f>
        <v>66640</v>
      </c>
      <c r="P22" s="13">
        <v>2856</v>
      </c>
      <c r="Q22" s="13">
        <v>2856</v>
      </c>
      <c r="R22" s="13">
        <v>2856</v>
      </c>
      <c r="S22" s="13">
        <v>3570</v>
      </c>
      <c r="T22" s="13">
        <v>5712</v>
      </c>
      <c r="U22" s="13">
        <v>8568</v>
      </c>
      <c r="V22" s="13">
        <v>9996</v>
      </c>
      <c r="W22" s="13">
        <v>9996</v>
      </c>
      <c r="X22" s="13">
        <v>9996</v>
      </c>
      <c r="Y22" s="13">
        <v>5712</v>
      </c>
      <c r="Z22" s="13">
        <v>2856</v>
      </c>
      <c r="AA22" s="13">
        <v>6426</v>
      </c>
      <c r="AB22" s="9">
        <f t="shared" ref="AB22:AB27" si="33">SUM(P22:AA22)</f>
        <v>71400</v>
      </c>
    </row>
    <row r="23" spans="1:28" x14ac:dyDescent="0.25">
      <c r="B23" t="s">
        <v>1</v>
      </c>
      <c r="C23" s="13">
        <v>4664.8</v>
      </c>
      <c r="D23" s="13">
        <v>4664.8</v>
      </c>
      <c r="E23" s="13">
        <v>4664.8</v>
      </c>
      <c r="F23" s="13">
        <v>5831</v>
      </c>
      <c r="G23" s="13">
        <v>9329.6</v>
      </c>
      <c r="H23" s="13">
        <v>13994.400000000001</v>
      </c>
      <c r="I23" s="13">
        <v>16326.800000000001</v>
      </c>
      <c r="J23" s="13">
        <v>16326.800000000001</v>
      </c>
      <c r="K23" s="13">
        <v>16326.800000000001</v>
      </c>
      <c r="L23" s="13">
        <v>9329.6</v>
      </c>
      <c r="M23" s="13">
        <v>4664.8</v>
      </c>
      <c r="N23" s="13">
        <v>10495.8</v>
      </c>
      <c r="O23" s="9">
        <f t="shared" si="32"/>
        <v>116620.00000000001</v>
      </c>
      <c r="P23" s="13">
        <v>4998</v>
      </c>
      <c r="Q23" s="13">
        <v>4998</v>
      </c>
      <c r="R23" s="13">
        <v>4998</v>
      </c>
      <c r="S23" s="13">
        <v>6247.5</v>
      </c>
      <c r="T23" s="13">
        <v>9996</v>
      </c>
      <c r="U23" s="13">
        <v>14994</v>
      </c>
      <c r="V23" s="13">
        <v>17493</v>
      </c>
      <c r="W23" s="13">
        <v>17493</v>
      </c>
      <c r="X23" s="13">
        <v>17493</v>
      </c>
      <c r="Y23" s="13">
        <v>9996</v>
      </c>
      <c r="Z23" s="13">
        <v>4998</v>
      </c>
      <c r="AA23" s="13">
        <v>11245.5</v>
      </c>
      <c r="AB23" s="9">
        <f t="shared" si="33"/>
        <v>124950</v>
      </c>
    </row>
    <row r="24" spans="1:28" x14ac:dyDescent="0.25">
      <c r="B24" t="s">
        <v>2</v>
      </c>
      <c r="C24" s="13">
        <v>1618.4</v>
      </c>
      <c r="D24" s="13">
        <v>1618.4</v>
      </c>
      <c r="E24" s="13">
        <v>1618.4</v>
      </c>
      <c r="F24" s="13">
        <v>2023</v>
      </c>
      <c r="G24" s="13">
        <v>3236.8</v>
      </c>
      <c r="H24" s="13">
        <v>4855.2</v>
      </c>
      <c r="I24" s="13">
        <v>5664.4000000000005</v>
      </c>
      <c r="J24" s="13">
        <v>5664.4000000000005</v>
      </c>
      <c r="K24" s="13">
        <v>5664.4000000000005</v>
      </c>
      <c r="L24" s="13">
        <v>3236.8</v>
      </c>
      <c r="M24" s="13">
        <v>1618.4</v>
      </c>
      <c r="N24" s="13">
        <v>3641.3999999999996</v>
      </c>
      <c r="O24" s="9">
        <f t="shared" si="32"/>
        <v>40460.000000000007</v>
      </c>
      <c r="P24" s="13">
        <v>1734</v>
      </c>
      <c r="Q24" s="13">
        <v>1734</v>
      </c>
      <c r="R24" s="13">
        <v>1734</v>
      </c>
      <c r="S24" s="13">
        <v>2167.5</v>
      </c>
      <c r="T24" s="13">
        <v>3468</v>
      </c>
      <c r="U24" s="13">
        <v>5202</v>
      </c>
      <c r="V24" s="13">
        <v>6069</v>
      </c>
      <c r="W24" s="13">
        <v>6069</v>
      </c>
      <c r="X24" s="13">
        <v>6069</v>
      </c>
      <c r="Y24" s="13">
        <v>3468</v>
      </c>
      <c r="Z24" s="13">
        <v>1734</v>
      </c>
      <c r="AA24" s="13">
        <v>3901.5</v>
      </c>
      <c r="AB24" s="9">
        <f t="shared" si="33"/>
        <v>43350</v>
      </c>
    </row>
    <row r="25" spans="1:28" x14ac:dyDescent="0.25">
      <c r="B25" t="s">
        <v>3</v>
      </c>
      <c r="C25" s="13">
        <v>9805.5999999999985</v>
      </c>
      <c r="D25" s="13">
        <v>9805.5999999999985</v>
      </c>
      <c r="E25" s="13">
        <v>9805.5999999999985</v>
      </c>
      <c r="F25" s="13">
        <v>12257</v>
      </c>
      <c r="G25" s="13">
        <v>19611.199999999997</v>
      </c>
      <c r="H25" s="13">
        <v>29416.799999999999</v>
      </c>
      <c r="I25" s="13">
        <v>34319.599999999999</v>
      </c>
      <c r="J25" s="13">
        <v>34319.599999999999</v>
      </c>
      <c r="K25" s="13">
        <v>34319.599999999999</v>
      </c>
      <c r="L25" s="13">
        <v>19611.199999999997</v>
      </c>
      <c r="M25" s="13">
        <v>9805.5999999999985</v>
      </c>
      <c r="N25" s="13">
        <v>22062.600000000002</v>
      </c>
      <c r="O25" s="9">
        <f t="shared" si="32"/>
        <v>245140</v>
      </c>
      <c r="P25" s="13">
        <v>10506</v>
      </c>
      <c r="Q25" s="13">
        <v>10506</v>
      </c>
      <c r="R25" s="13">
        <v>10506</v>
      </c>
      <c r="S25" s="13">
        <v>13132.5</v>
      </c>
      <c r="T25" s="13">
        <v>21012</v>
      </c>
      <c r="U25" s="13">
        <v>31518</v>
      </c>
      <c r="V25" s="13">
        <v>36771</v>
      </c>
      <c r="W25" s="13">
        <v>36771</v>
      </c>
      <c r="X25" s="13">
        <v>36771</v>
      </c>
      <c r="Y25" s="13">
        <v>21012</v>
      </c>
      <c r="Z25" s="13">
        <v>10506</v>
      </c>
      <c r="AA25" s="13">
        <v>23638.5</v>
      </c>
      <c r="AB25" s="9">
        <f t="shared" si="33"/>
        <v>262650</v>
      </c>
    </row>
    <row r="26" spans="1:28" x14ac:dyDescent="0.25">
      <c r="B26" t="s">
        <v>4</v>
      </c>
      <c r="C26" s="13">
        <v>4855.2</v>
      </c>
      <c r="D26" s="13">
        <v>4855.2</v>
      </c>
      <c r="E26" s="13">
        <v>4855.2</v>
      </c>
      <c r="F26" s="13">
        <v>6069</v>
      </c>
      <c r="G26" s="13">
        <v>9710.4</v>
      </c>
      <c r="H26" s="13">
        <v>14565.599999999999</v>
      </c>
      <c r="I26" s="13">
        <v>16993.2</v>
      </c>
      <c r="J26" s="13">
        <v>16993.2</v>
      </c>
      <c r="K26" s="13">
        <v>16993.2</v>
      </c>
      <c r="L26" s="13">
        <v>9710.4</v>
      </c>
      <c r="M26" s="13">
        <v>4855.2</v>
      </c>
      <c r="N26" s="13">
        <v>10924.2</v>
      </c>
      <c r="O26" s="9">
        <f t="shared" si="32"/>
        <v>121379.99999999999</v>
      </c>
      <c r="P26" s="13">
        <v>5202</v>
      </c>
      <c r="Q26" s="13">
        <v>5202</v>
      </c>
      <c r="R26" s="13">
        <v>5202</v>
      </c>
      <c r="S26" s="13">
        <v>6502.5</v>
      </c>
      <c r="T26" s="13">
        <v>10404</v>
      </c>
      <c r="U26" s="13">
        <v>15606</v>
      </c>
      <c r="V26" s="13">
        <v>18207</v>
      </c>
      <c r="W26" s="13">
        <v>18207</v>
      </c>
      <c r="X26" s="13">
        <v>18207</v>
      </c>
      <c r="Y26" s="13">
        <v>10404</v>
      </c>
      <c r="Z26" s="13">
        <v>5202</v>
      </c>
      <c r="AA26" s="13">
        <v>11704.5</v>
      </c>
      <c r="AB26" s="9">
        <f t="shared" si="33"/>
        <v>130050</v>
      </c>
    </row>
    <row r="27" spans="1:28" x14ac:dyDescent="0.25">
      <c r="B27" t="s">
        <v>5</v>
      </c>
      <c r="C27" s="13">
        <v>12185.599999999999</v>
      </c>
      <c r="D27" s="13">
        <v>12185.599999999999</v>
      </c>
      <c r="E27" s="13">
        <v>12185.599999999999</v>
      </c>
      <c r="F27" s="13">
        <v>15232</v>
      </c>
      <c r="G27" s="13">
        <v>24371.199999999997</v>
      </c>
      <c r="H27" s="13">
        <v>36556.799999999996</v>
      </c>
      <c r="I27" s="13">
        <v>42649.599999999999</v>
      </c>
      <c r="J27" s="13">
        <v>42649.599999999999</v>
      </c>
      <c r="K27" s="13">
        <v>42649.599999999999</v>
      </c>
      <c r="L27" s="13">
        <v>24371.199999999997</v>
      </c>
      <c r="M27" s="13">
        <v>12185.599999999999</v>
      </c>
      <c r="N27" s="13">
        <v>27417.600000000002</v>
      </c>
      <c r="O27" s="9">
        <f t="shared" si="32"/>
        <v>304639.99999999994</v>
      </c>
      <c r="P27" s="13">
        <v>13056</v>
      </c>
      <c r="Q27" s="13">
        <v>13056</v>
      </c>
      <c r="R27" s="13">
        <v>13056</v>
      </c>
      <c r="S27" s="13">
        <v>16320</v>
      </c>
      <c r="T27" s="13">
        <v>26112</v>
      </c>
      <c r="U27" s="13">
        <v>39168</v>
      </c>
      <c r="V27" s="13">
        <v>45696</v>
      </c>
      <c r="W27" s="13">
        <v>45696</v>
      </c>
      <c r="X27" s="13">
        <v>45696</v>
      </c>
      <c r="Y27" s="13">
        <v>26112</v>
      </c>
      <c r="Z27" s="13">
        <v>13056</v>
      </c>
      <c r="AA27" s="13">
        <v>29376</v>
      </c>
      <c r="AB27" s="9">
        <f t="shared" si="33"/>
        <v>326400</v>
      </c>
    </row>
    <row r="28" spans="1:28" x14ac:dyDescent="0.25">
      <c r="A28" s="5" t="s">
        <v>12</v>
      </c>
      <c r="B28" s="5"/>
      <c r="C28" s="10">
        <f t="shared" ref="C28" si="34">SUBTOTAL(9,C21:C27)</f>
        <v>35795.199999999997</v>
      </c>
      <c r="D28" s="10">
        <f t="shared" ref="D28" si="35">SUBTOTAL(9,D21:D27)</f>
        <v>35795.199999999997</v>
      </c>
      <c r="E28" s="10">
        <f t="shared" ref="E28" si="36">SUBTOTAL(9,E21:E27)</f>
        <v>35795.199999999997</v>
      </c>
      <c r="F28" s="10">
        <f t="shared" ref="F28" si="37">SUBTOTAL(9,F21:F27)</f>
        <v>44744</v>
      </c>
      <c r="G28" s="10">
        <f t="shared" ref="G28" si="38">SUBTOTAL(9,G21:G27)</f>
        <v>71590.399999999994</v>
      </c>
      <c r="H28" s="10">
        <f t="shared" ref="H28" si="39">SUBTOTAL(9,H21:H27)</f>
        <v>107385.59999999998</v>
      </c>
      <c r="I28" s="10">
        <f t="shared" ref="I28" si="40">SUBTOTAL(9,I21:I27)</f>
        <v>125283.19999999998</v>
      </c>
      <c r="J28" s="10">
        <f t="shared" ref="J28" si="41">SUBTOTAL(9,J21:J27)</f>
        <v>125283.19999999998</v>
      </c>
      <c r="K28" s="10">
        <f t="shared" ref="K28" si="42">SUBTOTAL(9,K21:K27)</f>
        <v>125283.19999999998</v>
      </c>
      <c r="L28" s="10">
        <f t="shared" ref="L28" si="43">SUBTOTAL(9,L21:L27)</f>
        <v>71590.399999999994</v>
      </c>
      <c r="M28" s="10">
        <f t="shared" ref="M28" si="44">SUBTOTAL(9,M21:M27)</f>
        <v>35795.199999999997</v>
      </c>
      <c r="N28" s="10">
        <f t="shared" ref="N28" si="45">SUBTOTAL(9,N21:N27)</f>
        <v>80539.200000000012</v>
      </c>
      <c r="O28" s="11">
        <f t="shared" ref="O28" si="46">SUBTOTAL(9,O21:O27)</f>
        <v>894880</v>
      </c>
      <c r="P28" s="10">
        <f t="shared" ref="P28" si="47">SUBTOTAL(9,P21:P27)</f>
        <v>38352</v>
      </c>
      <c r="Q28" s="10">
        <f t="shared" ref="Q28" si="48">SUBTOTAL(9,Q21:Q27)</f>
        <v>38352</v>
      </c>
      <c r="R28" s="10">
        <f t="shared" ref="R28" si="49">SUBTOTAL(9,R21:R27)</f>
        <v>38352</v>
      </c>
      <c r="S28" s="10">
        <f t="shared" ref="S28" si="50">SUBTOTAL(9,S21:S27)</f>
        <v>47940</v>
      </c>
      <c r="T28" s="10">
        <f t="shared" ref="T28" si="51">SUBTOTAL(9,T21:T27)</f>
        <v>76704</v>
      </c>
      <c r="U28" s="10">
        <f t="shared" ref="U28" si="52">SUBTOTAL(9,U21:U27)</f>
        <v>115056</v>
      </c>
      <c r="V28" s="10">
        <f t="shared" ref="V28" si="53">SUBTOTAL(9,V21:V27)</f>
        <v>134232</v>
      </c>
      <c r="W28" s="10">
        <f t="shared" ref="W28" si="54">SUBTOTAL(9,W21:W27)</f>
        <v>134232</v>
      </c>
      <c r="X28" s="10">
        <f t="shared" ref="X28" si="55">SUBTOTAL(9,X21:X27)</f>
        <v>134232</v>
      </c>
      <c r="Y28" s="10">
        <f t="shared" ref="Y28" si="56">SUBTOTAL(9,Y21:Y27)</f>
        <v>76704</v>
      </c>
      <c r="Z28" s="10">
        <f t="shared" ref="Z28" si="57">SUBTOTAL(9,Z21:Z27)</f>
        <v>38352</v>
      </c>
      <c r="AA28" s="10">
        <f t="shared" ref="AA28:AB28" si="58">SUBTOTAL(9,AA21:AA27)</f>
        <v>86292</v>
      </c>
      <c r="AB28" s="11">
        <f t="shared" si="58"/>
        <v>958800</v>
      </c>
    </row>
    <row r="29" spans="1:28" x14ac:dyDescent="0.25">
      <c r="A29" s="6" t="s">
        <v>6</v>
      </c>
      <c r="B29" s="6"/>
      <c r="C29" s="12">
        <f t="shared" ref="C29:AB29" si="59">SUBTOTAL(9,C5:C28)</f>
        <v>105280</v>
      </c>
      <c r="D29" s="12">
        <f t="shared" si="59"/>
        <v>105280</v>
      </c>
      <c r="E29" s="12">
        <f t="shared" si="59"/>
        <v>105280</v>
      </c>
      <c r="F29" s="12">
        <f t="shared" si="59"/>
        <v>131600</v>
      </c>
      <c r="G29" s="12">
        <f t="shared" si="59"/>
        <v>210560</v>
      </c>
      <c r="H29" s="12">
        <f t="shared" si="59"/>
        <v>315839.99999999994</v>
      </c>
      <c r="I29" s="12">
        <f t="shared" si="59"/>
        <v>368479.99999999994</v>
      </c>
      <c r="J29" s="12">
        <f t="shared" si="59"/>
        <v>368479.99999999994</v>
      </c>
      <c r="K29" s="12">
        <f t="shared" si="59"/>
        <v>368479.99999999994</v>
      </c>
      <c r="L29" s="12">
        <f t="shared" si="59"/>
        <v>210560</v>
      </c>
      <c r="M29" s="12">
        <f t="shared" si="59"/>
        <v>105280</v>
      </c>
      <c r="N29" s="12">
        <f t="shared" si="59"/>
        <v>236880</v>
      </c>
      <c r="O29" s="12">
        <f t="shared" si="59"/>
        <v>2632000</v>
      </c>
      <c r="P29" s="12">
        <f t="shared" si="59"/>
        <v>112800</v>
      </c>
      <c r="Q29" s="12">
        <f t="shared" si="59"/>
        <v>112800</v>
      </c>
      <c r="R29" s="12">
        <f t="shared" si="59"/>
        <v>112800</v>
      </c>
      <c r="S29" s="12">
        <f t="shared" si="59"/>
        <v>141000</v>
      </c>
      <c r="T29" s="12">
        <f t="shared" si="59"/>
        <v>225600</v>
      </c>
      <c r="U29" s="12">
        <f t="shared" si="59"/>
        <v>338400</v>
      </c>
      <c r="V29" s="12">
        <f t="shared" si="59"/>
        <v>394800</v>
      </c>
      <c r="W29" s="12">
        <f t="shared" si="59"/>
        <v>394800</v>
      </c>
      <c r="X29" s="12">
        <f t="shared" si="59"/>
        <v>394800</v>
      </c>
      <c r="Y29" s="12">
        <f t="shared" si="59"/>
        <v>225600</v>
      </c>
      <c r="Z29" s="12">
        <f t="shared" si="59"/>
        <v>112800</v>
      </c>
      <c r="AA29" s="12">
        <f t="shared" si="59"/>
        <v>253800</v>
      </c>
      <c r="AB29" s="12">
        <f t="shared" si="59"/>
        <v>2820000</v>
      </c>
    </row>
    <row r="32" spans="1:28" x14ac:dyDescent="0.25"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</row>
    <row r="33" spans="3:27" x14ac:dyDescent="0.25"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</row>
    <row r="34" spans="3:27" x14ac:dyDescent="0.25"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</row>
    <row r="35" spans="3:27" x14ac:dyDescent="0.25"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</row>
    <row r="36" spans="3:27" x14ac:dyDescent="0.25"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</row>
    <row r="37" spans="3:27" x14ac:dyDescent="0.25"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459205a-8efd-4ecd-a641-e6bcc479f5dd" xsi:nil="true"/>
    <lcf76f155ced4ddcb4097134ff3c332f xmlns="745b679f-b37d-46f9-abcd-0e62b30e1892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18C66FD9A36049A5830A43A6996735" ma:contentTypeVersion="14" ma:contentTypeDescription="Create a new document." ma:contentTypeScope="" ma:versionID="098d583b3809affca32fb3797243113e">
  <xsd:schema xmlns:xsd="http://www.w3.org/2001/XMLSchema" xmlns:xs="http://www.w3.org/2001/XMLSchema" xmlns:p="http://schemas.microsoft.com/office/2006/metadata/properties" xmlns:ns2="c459205a-8efd-4ecd-a641-e6bcc479f5dd" xmlns:ns3="745b679f-b37d-46f9-abcd-0e62b30e1892" targetNamespace="http://schemas.microsoft.com/office/2006/metadata/properties" ma:root="true" ma:fieldsID="e26d5daac5b48e36367185a6d7cc59a0" ns2:_="" ns3:_="">
    <xsd:import namespace="c459205a-8efd-4ecd-a641-e6bcc479f5dd"/>
    <xsd:import namespace="745b679f-b37d-46f9-abcd-0e62b30e1892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SearchProperties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59205a-8efd-4ecd-a641-e6bcc479f5d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1df856c2-ffbc-4ce9-9cbd-c62e09f6a8be}" ma:internalName="TaxCatchAll" ma:showField="CatchAllData" ma:web="c459205a-8efd-4ecd-a641-e6bcc479f5d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5b679f-b37d-46f9-abcd-0e62b30e1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cf766375-f6b2-4ec6-80e6-c60474a96df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3F42686-7EC4-433B-9D7B-52FF45FD9011}">
  <ds:schemaRefs>
    <ds:schemaRef ds:uri="http://schemas.microsoft.com/office/infopath/2007/PartnerControls"/>
    <ds:schemaRef ds:uri="c459205a-8efd-4ecd-a641-e6bcc479f5dd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www.w3.org/XML/1998/namespace"/>
    <ds:schemaRef ds:uri="http://purl.org/dc/elements/1.1/"/>
    <ds:schemaRef ds:uri="745b679f-b37d-46f9-abcd-0e62b30e1892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A21FD3-06D4-4E58-B64D-6B717CAD914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8CBDB49-371D-404F-8142-F752CD429C6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 Puls</dc:creator>
  <cp:lastModifiedBy>Ken Puls</cp:lastModifiedBy>
  <dcterms:created xsi:type="dcterms:W3CDTF">2017-07-19T16:31:11Z</dcterms:created>
  <dcterms:modified xsi:type="dcterms:W3CDTF">2017-07-19T18:32:20Z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0x010100A118C66FD9A36049A5830A43A6996735</vt:lpwstr>
  </property>
</Properties>
</file>